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250\disk1\共有フォルダー\労働保険・労災保険・雇用保険\21　事務所労災について\シミュレーション\"/>
    </mc:Choice>
  </mc:AlternateContent>
  <xr:revisionPtr revIDLastSave="0" documentId="13_ncr:1_{4E410E9A-2AD6-4D2E-B47B-41C14B966D9A}" xr6:coauthVersionLast="47" xr6:coauthVersionMax="47" xr10:uidLastSave="{00000000-0000-0000-0000-000000000000}"/>
  <bookViews>
    <workbookView xWindow="-120" yWindow="-120" windowWidth="29040" windowHeight="15720" xr2:uid="{ABBFCC69-68CD-41E5-A405-602BDDCC0F21}"/>
  </bookViews>
  <sheets>
    <sheet name="シミュレーション表" sheetId="1" r:id="rId1"/>
    <sheet name="保険料算定基礎額" sheetId="2" r:id="rId2"/>
    <sheet name="労災保険料率" sheetId="3" r:id="rId3"/>
  </sheets>
  <definedNames>
    <definedName name="_xlnm.Print_Area" localSheetId="0">シミュレーション表!$A$1:$D$18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D35" i="1" s="1"/>
  <c r="D39" i="1" s="1"/>
  <c r="B7" i="1"/>
  <c r="B8" i="1" s="1"/>
  <c r="C6" i="1"/>
  <c r="C8" i="1" s="1"/>
  <c r="B6" i="1"/>
  <c r="B4" i="2"/>
  <c r="B5" i="2"/>
  <c r="B6" i="2"/>
  <c r="B7" i="2"/>
  <c r="B8" i="2"/>
  <c r="B9" i="2"/>
  <c r="B10" i="2"/>
  <c r="B11" i="2"/>
  <c r="B12" i="2"/>
  <c r="B13" i="2"/>
  <c r="B14" i="2"/>
  <c r="B15" i="2"/>
  <c r="B16" i="2"/>
  <c r="B17" i="2"/>
  <c r="B18" i="2"/>
  <c r="B3" i="2"/>
</calcChain>
</file>

<file path=xl/sharedStrings.xml><?xml version="1.0" encoding="utf-8"?>
<sst xmlns="http://schemas.openxmlformats.org/spreadsheetml/2006/main" count="91" uniqueCount="56">
  <si>
    <t>特別加入</t>
    <rPh sb="0" eb="4">
      <t>トクベツカニュウ</t>
    </rPh>
    <phoneticPr fontId="2"/>
  </si>
  <si>
    <t>給付基礎日額</t>
    <rPh sb="0" eb="6">
      <t>キュウフキソニチガク</t>
    </rPh>
    <phoneticPr fontId="2"/>
  </si>
  <si>
    <t>算定基礎額</t>
    <rPh sb="0" eb="5">
      <t>サンテイキソガク</t>
    </rPh>
    <phoneticPr fontId="2"/>
  </si>
  <si>
    <t>保険料率</t>
    <rPh sb="0" eb="4">
      <t>ホケンリョウリツ</t>
    </rPh>
    <phoneticPr fontId="2"/>
  </si>
  <si>
    <t>業種番号</t>
    <rPh sb="0" eb="2">
      <t>ギョウシュ</t>
    </rPh>
    <rPh sb="2" eb="4">
      <t>バンゴウ</t>
    </rPh>
    <phoneticPr fontId="2"/>
  </si>
  <si>
    <t>保険料（年間）</t>
    <rPh sb="0" eb="3">
      <t>ホケンリョウ</t>
    </rPh>
    <rPh sb="4" eb="6">
      <t>ネンカン</t>
    </rPh>
    <phoneticPr fontId="2"/>
  </si>
  <si>
    <t>保険料算定基礎額</t>
    <rPh sb="0" eb="3">
      <t>ホケンリョウ</t>
    </rPh>
    <rPh sb="3" eb="8">
      <t>サンテイキソガク</t>
    </rPh>
    <phoneticPr fontId="2"/>
  </si>
  <si>
    <t>（A）</t>
    <phoneticPr fontId="2"/>
  </si>
  <si>
    <t>（B）＝A×365日</t>
    <rPh sb="9" eb="10">
      <t>ニチ</t>
    </rPh>
    <phoneticPr fontId="2"/>
  </si>
  <si>
    <t>建設業</t>
    <rPh sb="0" eb="3">
      <t>ケンセツギョウ</t>
    </rPh>
    <phoneticPr fontId="2"/>
  </si>
  <si>
    <t>事務所</t>
    <rPh sb="0" eb="3">
      <t>ジムショ</t>
    </rPh>
    <phoneticPr fontId="2"/>
  </si>
  <si>
    <t>3/1000</t>
    <phoneticPr fontId="2"/>
  </si>
  <si>
    <t>9.5/1000</t>
    <phoneticPr fontId="2"/>
  </si>
  <si>
    <t>←希望する給付基礎日額を入力します</t>
    <rPh sb="1" eb="3">
      <t>キボウ</t>
    </rPh>
    <rPh sb="5" eb="11">
      <t>キュウフキソニチガク</t>
    </rPh>
    <rPh sb="12" eb="14">
      <t>ニュウリョク</t>
    </rPh>
    <phoneticPr fontId="2"/>
  </si>
  <si>
    <t>備考</t>
    <rPh sb="0" eb="2">
      <t>ビコウ</t>
    </rPh>
    <phoneticPr fontId="2"/>
  </si>
  <si>
    <t>保険料の年額です　※自動計算されます</t>
    <rPh sb="0" eb="3">
      <t>ホケンリョウ</t>
    </rPh>
    <rPh sb="4" eb="6">
      <t>ネンガク</t>
    </rPh>
    <rPh sb="10" eb="14">
      <t>ジドウケイサン</t>
    </rPh>
    <phoneticPr fontId="2"/>
  </si>
  <si>
    <t>※変更あった場合は対応すること</t>
    <rPh sb="1" eb="3">
      <t>ヘンコウ</t>
    </rPh>
    <rPh sb="6" eb="8">
      <t>バアイ</t>
    </rPh>
    <rPh sb="9" eb="11">
      <t>タイオウ</t>
    </rPh>
    <phoneticPr fontId="2"/>
  </si>
  <si>
    <t>12/1000</t>
    <phoneticPr fontId="2"/>
  </si>
  <si>
    <t>15/1000</t>
    <phoneticPr fontId="2"/>
  </si>
  <si>
    <t>6/1000</t>
    <phoneticPr fontId="2"/>
  </si>
  <si>
    <t>9/1000</t>
    <phoneticPr fontId="2"/>
  </si>
  <si>
    <t>11/1000</t>
    <phoneticPr fontId="2"/>
  </si>
  <si>
    <t>34/1000</t>
    <phoneticPr fontId="2"/>
  </si>
  <si>
    <t>分数表示</t>
    <rPh sb="0" eb="4">
      <t>ブンスウヒョウジ</t>
    </rPh>
    <phoneticPr fontId="2"/>
  </si>
  <si>
    <t>小数点表示</t>
    <rPh sb="0" eb="3">
      <t>ショウスウテン</t>
    </rPh>
    <rPh sb="3" eb="5">
      <t>ヒョウジ</t>
    </rPh>
    <phoneticPr fontId="2"/>
  </si>
  <si>
    <t>※自動表示（給付基礎日額×365日）</t>
    <rPh sb="1" eb="5">
      <t>ジドウヒョウジ</t>
    </rPh>
    <rPh sb="6" eb="12">
      <t>キュウフキソニチガク</t>
    </rPh>
    <rPh sb="16" eb="17">
      <t>ニチ</t>
    </rPh>
    <phoneticPr fontId="2"/>
  </si>
  <si>
    <t>※自動表示　業種番号を入力すると自動表示されます</t>
    <rPh sb="1" eb="5">
      <t>ジドウヒョウジ</t>
    </rPh>
    <rPh sb="6" eb="8">
      <t>ギョウシュ</t>
    </rPh>
    <rPh sb="8" eb="10">
      <t>バンゴウ</t>
    </rPh>
    <rPh sb="11" eb="13">
      <t>ニュウリョク</t>
    </rPh>
    <rPh sb="16" eb="18">
      <t>ジドウ</t>
    </rPh>
    <rPh sb="18" eb="20">
      <t>ヒョウジ</t>
    </rPh>
    <phoneticPr fontId="2"/>
  </si>
  <si>
    <t>末尾６は業種番号[94]なので入力しないでください</t>
    <rPh sb="0" eb="2">
      <t>マツビ</t>
    </rPh>
    <rPh sb="4" eb="8">
      <t>ギョウシュバンゴウ</t>
    </rPh>
    <rPh sb="15" eb="17">
      <t>ニュウリョク</t>
    </rPh>
    <phoneticPr fontId="2"/>
  </si>
  <si>
    <t>※　参考　一覧表</t>
    <rPh sb="2" eb="4">
      <t>サンコウ</t>
    </rPh>
    <rPh sb="5" eb="8">
      <t>イチランヒョウ</t>
    </rPh>
    <phoneticPr fontId="2"/>
  </si>
  <si>
    <t>　給与基礎日額は最低の金額で加入した場合の最低金額を入力しています</t>
    <rPh sb="1" eb="7">
      <t>キュウヨキソニチガク</t>
    </rPh>
    <rPh sb="8" eb="10">
      <t>サイテイ</t>
    </rPh>
    <rPh sb="11" eb="13">
      <t>キンガク</t>
    </rPh>
    <rPh sb="14" eb="16">
      <t>カニュウ</t>
    </rPh>
    <rPh sb="18" eb="20">
      <t>バアイ</t>
    </rPh>
    <rPh sb="21" eb="25">
      <t>サイテイキンガク</t>
    </rPh>
    <rPh sb="26" eb="28">
      <t>ニュウリョク</t>
    </rPh>
    <phoneticPr fontId="2"/>
  </si>
  <si>
    <t>　給与基礎日額を右の表により変更すれば保険料が自動計算されます</t>
    <rPh sb="8" eb="9">
      <t>ミギ</t>
    </rPh>
    <rPh sb="10" eb="11">
      <t>ヒョウ</t>
    </rPh>
    <rPh sb="14" eb="16">
      <t>ヘンコウ</t>
    </rPh>
    <rPh sb="19" eb="22">
      <t>ホケンリョウ</t>
    </rPh>
    <rPh sb="23" eb="27">
      <t>ジドウケイサン</t>
    </rPh>
    <phoneticPr fontId="2"/>
  </si>
  <si>
    <t>　保険料については1円未満切り捨てになります</t>
    <rPh sb="1" eb="4">
      <t>ホケンリョウ</t>
    </rPh>
    <rPh sb="10" eb="13">
      <t>エンミマン</t>
    </rPh>
    <rPh sb="13" eb="14">
      <t>キ</t>
    </rPh>
    <rPh sb="15" eb="16">
      <t>ス</t>
    </rPh>
    <phoneticPr fontId="2"/>
  </si>
  <si>
    <t>いじらないでください</t>
    <phoneticPr fontId="2"/>
  </si>
  <si>
    <t>事務所労災（末尾６）加入の場合の従業員の保険料試算　</t>
    <rPh sb="0" eb="3">
      <t>ジムショ</t>
    </rPh>
    <rPh sb="3" eb="5">
      <t>ロウサイ</t>
    </rPh>
    <rPh sb="6" eb="8">
      <t>マツビ</t>
    </rPh>
    <rPh sb="10" eb="12">
      <t>カニュウ</t>
    </rPh>
    <rPh sb="13" eb="15">
      <t>バアイ</t>
    </rPh>
    <rPh sb="16" eb="19">
      <t>ジュウギョウイン</t>
    </rPh>
    <rPh sb="20" eb="25">
      <t>ホケンリョウシサン</t>
    </rPh>
    <phoneticPr fontId="2"/>
  </si>
  <si>
    <t>月</t>
    <rPh sb="0" eb="1">
      <t>ツキ</t>
    </rPh>
    <phoneticPr fontId="2"/>
  </si>
  <si>
    <t>給与金額</t>
    <rPh sb="0" eb="4">
      <t>キュウヨキンガク</t>
    </rPh>
    <phoneticPr fontId="2"/>
  </si>
  <si>
    <t>この場合の給与金額は
工事現場以外の労働時間から算出した賃金を入力します</t>
    <rPh sb="2" eb="4">
      <t>バアイ</t>
    </rPh>
    <rPh sb="5" eb="9">
      <t>キュウヨキンガク</t>
    </rPh>
    <rPh sb="11" eb="17">
      <t>コウジゲンバイガイ</t>
    </rPh>
    <rPh sb="18" eb="22">
      <t>ロウドウジカン</t>
    </rPh>
    <rPh sb="24" eb="26">
      <t>サンシュツ</t>
    </rPh>
    <rPh sb="28" eb="30">
      <t>チンギン</t>
    </rPh>
    <rPh sb="31" eb="33">
      <t>ニュウリョク</t>
    </rPh>
    <phoneticPr fontId="2"/>
  </si>
  <si>
    <t>（例）</t>
    <rPh sb="1" eb="2">
      <t>レイ</t>
    </rPh>
    <phoneticPr fontId="2"/>
  </si>
  <si>
    <t>業務内容</t>
    <rPh sb="0" eb="4">
      <t>ギョウムナイヨウ</t>
    </rPh>
    <phoneticPr fontId="2"/>
  </si>
  <si>
    <t>事務（20時間×３人）</t>
    <rPh sb="0" eb="2">
      <t>ジム</t>
    </rPh>
    <rPh sb="5" eb="7">
      <t>ジカン</t>
    </rPh>
    <rPh sb="9" eb="10">
      <t>ニン</t>
    </rPh>
    <phoneticPr fontId="2"/>
  </si>
  <si>
    <t>20日間（160時間）</t>
    <rPh sb="2" eb="3">
      <t>ニチ</t>
    </rPh>
    <rPh sb="3" eb="4">
      <t>カン</t>
    </rPh>
    <rPh sb="8" eb="10">
      <t>ジカン</t>
    </rPh>
    <phoneticPr fontId="2"/>
  </si>
  <si>
    <t>1,250円×3人×20時間</t>
    <rPh sb="5" eb="6">
      <t>エン</t>
    </rPh>
    <rPh sb="8" eb="9">
      <t>ニン</t>
    </rPh>
    <rPh sb="12" eb="14">
      <t>ジカン</t>
    </rPh>
    <phoneticPr fontId="2"/>
  </si>
  <si>
    <t>合計</t>
    <rPh sb="0" eb="2">
      <t>ゴウケイ</t>
    </rPh>
    <phoneticPr fontId="2"/>
  </si>
  <si>
    <t>保険料計算基礎額</t>
    <rPh sb="0" eb="7">
      <t>ホケンリョウケイサンキソ</t>
    </rPh>
    <rPh sb="7" eb="8">
      <t>ガク</t>
    </rPh>
    <phoneticPr fontId="2"/>
  </si>
  <si>
    <t>※　千円未満切捨て</t>
    <rPh sb="2" eb="8">
      <t>センエンミマンキリス</t>
    </rPh>
    <phoneticPr fontId="2"/>
  </si>
  <si>
    <t>保険料</t>
    <rPh sb="0" eb="3">
      <t>ホケンリョウ</t>
    </rPh>
    <phoneticPr fontId="2"/>
  </si>
  <si>
    <t>円</t>
    <rPh sb="0" eb="1">
      <t>エン</t>
    </rPh>
    <phoneticPr fontId="2"/>
  </si>
  <si>
    <t>日数</t>
    <rPh sb="0" eb="2">
      <t>ニッスウ</t>
    </rPh>
    <phoneticPr fontId="2"/>
  </si>
  <si>
    <t>積算の根拠</t>
    <rPh sb="0" eb="2">
      <t>セキサン</t>
    </rPh>
    <rPh sb="3" eb="5">
      <t>コンキョ</t>
    </rPh>
    <phoneticPr fontId="2"/>
  </si>
  <si>
    <t>冬場は事務と作業場片付けのため現場に行かない</t>
    <rPh sb="0" eb="2">
      <t>フユバ</t>
    </rPh>
    <rPh sb="3" eb="5">
      <t>ジム</t>
    </rPh>
    <rPh sb="6" eb="9">
      <t>サギョウバ</t>
    </rPh>
    <rPh sb="9" eb="11">
      <t>カタヅ</t>
    </rPh>
    <rPh sb="15" eb="17">
      <t>ゲンバ</t>
    </rPh>
    <rPh sb="18" eb="19">
      <t>イ</t>
    </rPh>
    <phoneticPr fontId="2"/>
  </si>
  <si>
    <t>　※月給20万円÷160時間＝1,250円/時間　</t>
    <rPh sb="2" eb="4">
      <t>ゲッキュウ</t>
    </rPh>
    <rPh sb="6" eb="8">
      <t>マンエン</t>
    </rPh>
    <rPh sb="12" eb="14">
      <t>ジカン</t>
    </rPh>
    <rPh sb="20" eb="21">
      <t>エン</t>
    </rPh>
    <rPh sb="22" eb="24">
      <t>ジカン</t>
    </rPh>
    <phoneticPr fontId="2"/>
  </si>
  <si>
    <t>事務、整理、雪かき</t>
    <rPh sb="0" eb="2">
      <t>ジム</t>
    </rPh>
    <rPh sb="3" eb="5">
      <t>セイリ</t>
    </rPh>
    <rPh sb="6" eb="7">
      <t>ユキ</t>
    </rPh>
    <phoneticPr fontId="2"/>
  </si>
  <si>
    <t>現場労災
（末尾５）</t>
    <rPh sb="0" eb="4">
      <t>ゲンバロウサイ</t>
    </rPh>
    <rPh sb="6" eb="8">
      <t>マツビ</t>
    </rPh>
    <phoneticPr fontId="2"/>
  </si>
  <si>
    <t>事務所労災
（末尾６）</t>
    <rPh sb="0" eb="3">
      <t>ジムショ</t>
    </rPh>
    <rPh sb="3" eb="5">
      <t>ロウサイ</t>
    </rPh>
    <rPh sb="7" eb="9">
      <t>マツビ</t>
    </rPh>
    <phoneticPr fontId="2"/>
  </si>
  <si>
    <t>現場労災（末尾５）だけ加入している事業主様も、事務所労災（末尾６）の加入をお勧めします。</t>
    <rPh sb="0" eb="2">
      <t>ゲンバ</t>
    </rPh>
    <rPh sb="2" eb="4">
      <t>ロウサイ</t>
    </rPh>
    <rPh sb="5" eb="7">
      <t>マツビ</t>
    </rPh>
    <rPh sb="11" eb="13">
      <t>カニュウ</t>
    </rPh>
    <rPh sb="17" eb="21">
      <t>ジギョウヌシサマ</t>
    </rPh>
    <rPh sb="23" eb="26">
      <t>ジムショ</t>
    </rPh>
    <rPh sb="26" eb="28">
      <t>ロウサイ</t>
    </rPh>
    <rPh sb="29" eb="31">
      <t>マツビ</t>
    </rPh>
    <rPh sb="34" eb="36">
      <t>カニュウ</t>
    </rPh>
    <rPh sb="38" eb="39">
      <t>スス</t>
    </rPh>
    <phoneticPr fontId="2"/>
  </si>
  <si>
    <t>　　　　　　　↑年額です　それほど大きな金額ではありません</t>
    <rPh sb="8" eb="10">
      <t>ネンガク</t>
    </rPh>
    <rPh sb="17" eb="18">
      <t>オオ</t>
    </rPh>
    <rPh sb="20" eb="22">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</si>
</sst>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00_ "/>
    <numFmt numFmtId="178" formatCode="0.0000_);[Red]\(0.000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Meiryo UI"/>
      <family val="3"/>
      <charset val="128"/>
    </font>
    <font>
      <b/>
      <sz val="11"/>
      <color theme="1"/>
      <name val="Meiryo UI"/>
      <family val="3"/>
      <charset val="128"/>
    </font>
    <font>
      <sz val="10"/>
      <color theme="1"/>
      <name val="Meiryo UI"/>
      <family val="3"/>
      <charset val="128"/>
    </font>
    <font>
      <b/>
      <sz val="12"/>
      <color theme="1"/>
      <name val="Meiryo UI"/>
      <family val="3"/>
      <charset val="128"/>
    </font>
    <font>
      <sz val="12"/>
      <color theme="1"/>
      <name val="Meiryo UI"/>
      <family val="3"/>
      <charset val="128"/>
    </font>
    <font>
      <b/>
      <i/>
      <sz val="12"/>
      <color theme="1"/>
      <name val="Meiryo UI"/>
      <family val="3"/>
      <charset val="128"/>
    </font>
    <font>
      <i/>
      <sz val="12"/>
      <color theme="1"/>
      <name val="Meiryo UI"/>
      <family val="3"/>
      <charset val="128"/>
    </font>
    <font>
      <b/>
      <sz val="18"/>
      <color theme="1"/>
      <name val="Meiryo UI"/>
      <family val="3"/>
      <charset val="128"/>
    </font>
    <font>
      <b/>
      <sz val="10"/>
      <color rgb="FFFF0000"/>
      <name val="Meiryo UI"/>
      <family val="3"/>
      <charset val="128"/>
    </font>
    <font>
      <sz val="10"/>
      <color rgb="FFFF0000"/>
      <name val="Meiryo UI"/>
      <family val="3"/>
      <charset val="128"/>
    </font>
    <font>
      <sz val="11"/>
      <color rgb="FFFF0000"/>
      <name val="Meiryo UI"/>
      <family val="3"/>
      <charset val="128"/>
    </font>
    <font>
      <b/>
      <sz val="14"/>
      <color theme="1"/>
      <name val="Meiryo UI"/>
      <family val="3"/>
      <charset val="128"/>
    </font>
    <font>
      <sz val="6"/>
      <color theme="1"/>
      <name val="Meiryo UI"/>
      <family val="3"/>
      <charset val="128"/>
    </font>
    <font>
      <b/>
      <i/>
      <sz val="11"/>
      <color theme="1"/>
      <name val="Meiryo UI"/>
      <family val="3"/>
      <charset val="128"/>
    </font>
    <font>
      <b/>
      <sz val="11"/>
      <color rgb="FFFF0000"/>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1" xfId="1" applyFont="1" applyBorder="1">
      <alignment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177" fontId="5" fillId="0" borderId="0" xfId="0" applyNumberFormat="1" applyFont="1" applyAlignment="1">
      <alignment horizontal="right" vertical="center"/>
    </xf>
    <xf numFmtId="0" fontId="6" fillId="2" borderId="1" xfId="0" applyFont="1" applyFill="1" applyBorder="1" applyAlignment="1">
      <alignment horizontal="center" vertical="center"/>
    </xf>
    <xf numFmtId="38" fontId="8" fillId="2" borderId="1" xfId="1" applyFont="1" applyFill="1" applyBorder="1">
      <alignment vertical="center"/>
    </xf>
    <xf numFmtId="38" fontId="9" fillId="0" borderId="1" xfId="1" applyFont="1" applyBorder="1">
      <alignment vertical="center"/>
    </xf>
    <xf numFmtId="0" fontId="10" fillId="0" borderId="0" xfId="0" applyFont="1">
      <alignment vertical="center"/>
    </xf>
    <xf numFmtId="49" fontId="5" fillId="0" borderId="0" xfId="0" applyNumberFormat="1" applyFont="1" applyAlignment="1">
      <alignment horizontal="center" vertical="center"/>
    </xf>
    <xf numFmtId="0" fontId="3" fillId="0" borderId="0" xfId="0" applyFont="1" applyAlignment="1">
      <alignment horizontal="center" vertical="center"/>
    </xf>
    <xf numFmtId="0" fontId="3" fillId="3" borderId="1" xfId="0" applyFont="1" applyFill="1" applyBorder="1">
      <alignment vertical="center"/>
    </xf>
    <xf numFmtId="0" fontId="4" fillId="0" borderId="1" xfId="0" applyFont="1" applyBorder="1">
      <alignment vertical="center"/>
    </xf>
    <xf numFmtId="0" fontId="4" fillId="0" borderId="5" xfId="0" applyFont="1" applyBorder="1">
      <alignment vertical="center"/>
    </xf>
    <xf numFmtId="178" fontId="9" fillId="0" borderId="2" xfId="1" applyNumberFormat="1" applyFont="1" applyBorder="1">
      <alignment vertical="center"/>
    </xf>
    <xf numFmtId="38" fontId="8" fillId="0" borderId="6" xfId="1" applyFont="1" applyBorder="1">
      <alignment vertical="center"/>
    </xf>
    <xf numFmtId="38" fontId="13" fillId="0" borderId="0" xfId="1"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horizontal="right" vertical="center"/>
    </xf>
    <xf numFmtId="0" fontId="15" fillId="0" borderId="0" xfId="0" applyFont="1" applyAlignment="1">
      <alignment horizontal="left" vertical="center" wrapText="1"/>
    </xf>
    <xf numFmtId="0" fontId="5" fillId="0" borderId="0" xfId="0" applyFont="1">
      <alignment vertical="center"/>
    </xf>
    <xf numFmtId="0" fontId="4" fillId="3" borderId="1" xfId="0" applyFont="1" applyFill="1" applyBorder="1" applyAlignment="1">
      <alignment horizontal="center" vertical="center"/>
    </xf>
    <xf numFmtId="0" fontId="7" fillId="0" borderId="5" xfId="0" applyFont="1" applyBorder="1" applyAlignment="1">
      <alignment horizontal="center" vertical="center"/>
    </xf>
    <xf numFmtId="38" fontId="8" fillId="2" borderId="5" xfId="1" applyFont="1" applyFill="1" applyBorder="1">
      <alignment vertical="center"/>
    </xf>
    <xf numFmtId="38" fontId="9" fillId="0" borderId="5" xfId="1" applyFont="1" applyBorder="1">
      <alignment vertical="center"/>
    </xf>
    <xf numFmtId="176" fontId="9" fillId="0" borderId="7" xfId="1" applyNumberFormat="1" applyFont="1" applyBorder="1">
      <alignment vertical="center"/>
    </xf>
    <xf numFmtId="0" fontId="0" fillId="0" borderId="1" xfId="0" applyBorder="1" applyAlignment="1">
      <alignment horizontal="center" vertical="center"/>
    </xf>
    <xf numFmtId="0" fontId="11" fillId="0" borderId="1" xfId="0" applyFont="1" applyBorder="1" applyAlignment="1">
      <alignment vertical="center"/>
    </xf>
    <xf numFmtId="0" fontId="0" fillId="0" borderId="1" xfId="0" applyBorder="1" applyAlignment="1">
      <alignment vertical="center"/>
    </xf>
    <xf numFmtId="0" fontId="12" fillId="0" borderId="1" xfId="0" applyFont="1" applyBorder="1" applyAlignment="1">
      <alignment vertical="center"/>
    </xf>
    <xf numFmtId="0" fontId="5" fillId="0" borderId="1" xfId="0" applyFont="1" applyBorder="1" applyAlignment="1">
      <alignment vertical="center"/>
    </xf>
    <xf numFmtId="38" fontId="3" fillId="0" borderId="0" xfId="0" applyNumberFormat="1" applyFont="1">
      <alignment vertical="center"/>
    </xf>
    <xf numFmtId="0" fontId="5" fillId="0" borderId="8" xfId="0" applyFont="1" applyBorder="1">
      <alignment vertical="center"/>
    </xf>
    <xf numFmtId="0" fontId="5" fillId="0" borderId="0" xfId="0" applyFont="1" applyAlignment="1">
      <alignment horizontal="right" vertical="center"/>
    </xf>
    <xf numFmtId="38" fontId="16" fillId="0" borderId="4" xfId="1" applyFont="1" applyBorder="1">
      <alignment vertical="center"/>
    </xf>
    <xf numFmtId="38" fontId="3" fillId="4" borderId="0" xfId="1" applyFont="1" applyFill="1">
      <alignment vertical="center"/>
    </xf>
    <xf numFmtId="38" fontId="3" fillId="4" borderId="8" xfId="1" applyFont="1" applyFill="1" applyBorder="1">
      <alignment vertical="center"/>
    </xf>
    <xf numFmtId="0" fontId="4" fillId="0" borderId="0" xfId="0" applyFont="1" applyAlignment="1">
      <alignment horizontal="right" vertical="center"/>
    </xf>
    <xf numFmtId="0" fontId="17" fillId="0" borderId="0" xfId="0" applyFont="1">
      <alignment vertical="center"/>
    </xf>
    <xf numFmtId="0" fontId="4" fillId="3" borderId="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669925</xdr:colOff>
      <xdr:row>2</xdr:row>
      <xdr:rowOff>330200</xdr:rowOff>
    </xdr:from>
    <xdr:to>
      <xdr:col>9</xdr:col>
      <xdr:colOff>282575</xdr:colOff>
      <xdr:row>16</xdr:row>
      <xdr:rowOff>177800</xdr:rowOff>
    </xdr:to>
    <xdr:pic>
      <xdr:nvPicPr>
        <xdr:cNvPr id="3" name="図 2">
          <a:extLst>
            <a:ext uri="{FF2B5EF4-FFF2-40B4-BE49-F238E27FC236}">
              <a16:creationId xmlns:a16="http://schemas.microsoft.com/office/drawing/2014/main" id="{BDE87340-F5E4-0521-57BE-D14F9557D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4925" y="838200"/>
          <a:ext cx="2343150"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1838325</xdr:colOff>
      <xdr:row>20</xdr:row>
      <xdr:rowOff>304800</xdr:rowOff>
    </xdr:from>
    <xdr:to>
      <xdr:col>9</xdr:col>
      <xdr:colOff>276225</xdr:colOff>
      <xdr:row>29</xdr:row>
      <xdr:rowOff>171450</xdr:rowOff>
    </xdr:to>
    <xdr:sp macro="" textlink="">
      <xdr:nvSpPr>
        <xdr:cNvPr id="2" name="テキスト ボックス 1">
          <a:extLst>
            <a:ext uri="{FF2B5EF4-FFF2-40B4-BE49-F238E27FC236}">
              <a16:creationId xmlns:a16="http://schemas.microsoft.com/office/drawing/2014/main" id="{F79FE6F4-0541-9374-2192-FB1B90531268}"/>
            </a:ext>
          </a:extLst>
        </xdr:cNvPr>
        <xdr:cNvSpPr txBox="1"/>
      </xdr:nvSpPr>
      <xdr:spPr>
        <a:xfrm>
          <a:off x="6915150" y="5257800"/>
          <a:ext cx="4352925"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この例の場合</a:t>
          </a:r>
          <a:r>
            <a:rPr kumimoji="1" lang="en-US" altLang="ja-JP" sz="1100"/>
            <a:t>…</a:t>
          </a:r>
          <a:r>
            <a:rPr kumimoji="1" lang="ja-JP" altLang="en-US" sz="1100"/>
            <a:t>　従業員３名</a:t>
          </a:r>
          <a:endParaRPr kumimoji="1" lang="en-US" altLang="ja-JP" sz="1100"/>
        </a:p>
        <a:p>
          <a:r>
            <a:rPr kumimoji="1" lang="ja-JP" altLang="en-US" sz="1100"/>
            <a:t>　現場作業だけでなく、事務所で事務作業（報告書作成など）も毎日１時間行う。</a:t>
          </a:r>
          <a:endParaRPr kumimoji="1" lang="en-US" altLang="ja-JP" sz="1100"/>
        </a:p>
        <a:p>
          <a:r>
            <a:rPr kumimoji="1" lang="ja-JP" altLang="en-US" sz="1100"/>
            <a:t>　冬場は現場作業なし。事務所作業中心（事務、作業場整理、雪かきなど）の場合。</a:t>
          </a:r>
          <a:endParaRPr kumimoji="1" lang="en-US" altLang="ja-JP" sz="1100"/>
        </a:p>
        <a:p>
          <a:r>
            <a:rPr kumimoji="1" lang="ja-JP" altLang="en-US" sz="1100"/>
            <a:t>　</a:t>
          </a:r>
          <a:r>
            <a:rPr kumimoji="1" lang="ja-JP" altLang="en-US" sz="1100" b="1">
              <a:solidFill>
                <a:srgbClr val="FF0000"/>
              </a:solidFill>
            </a:rPr>
            <a:t>このような根拠で保険料を算出します。</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rgbClr val="0070C0"/>
              </a:solidFill>
            </a:rPr>
            <a:t>現場に行かない時間は、日報などで算出するのが望ましいです。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FB0FE-0947-414D-8602-EE77D9EA40A1}">
  <dimension ref="A1:G39"/>
  <sheetViews>
    <sheetView tabSelected="1" topLeftCell="A10" zoomScaleNormal="100" workbookViewId="0">
      <selection activeCell="M23" sqref="M23"/>
    </sheetView>
  </sheetViews>
  <sheetFormatPr defaultRowHeight="15.75" x14ac:dyDescent="0.15"/>
  <cols>
    <col min="1" max="3" width="16.625" style="1" customWidth="1"/>
    <col min="4" max="4" width="16.75" style="1" customWidth="1"/>
    <col min="5" max="5" width="41.625" style="1" customWidth="1"/>
    <col min="6" max="16384" width="9" style="1"/>
  </cols>
  <sheetData>
    <row r="1" spans="1:7" ht="24" x14ac:dyDescent="0.15">
      <c r="A1" s="10" t="s">
        <v>0</v>
      </c>
    </row>
    <row r="3" spans="1:7" ht="39" customHeight="1" x14ac:dyDescent="0.15">
      <c r="A3" s="13"/>
      <c r="B3" s="42" t="s">
        <v>52</v>
      </c>
      <c r="C3" s="42" t="s">
        <v>53</v>
      </c>
      <c r="D3" s="24" t="s">
        <v>14</v>
      </c>
      <c r="E3" s="29"/>
      <c r="G3" s="1" t="s">
        <v>28</v>
      </c>
    </row>
    <row r="4" spans="1:7" ht="26.25" customHeight="1" x14ac:dyDescent="0.15">
      <c r="A4" s="14" t="s">
        <v>4</v>
      </c>
      <c r="B4" s="7">
        <v>35</v>
      </c>
      <c r="C4" s="25">
        <v>94</v>
      </c>
      <c r="D4" s="30" t="s">
        <v>27</v>
      </c>
      <c r="E4" s="31"/>
    </row>
    <row r="5" spans="1:7" ht="26.25" customHeight="1" x14ac:dyDescent="0.15">
      <c r="A5" s="14" t="s">
        <v>1</v>
      </c>
      <c r="B5" s="8">
        <v>3500</v>
      </c>
      <c r="C5" s="26">
        <v>3500</v>
      </c>
      <c r="D5" s="32" t="s">
        <v>13</v>
      </c>
      <c r="E5" s="31"/>
    </row>
    <row r="6" spans="1:7" ht="26.25" customHeight="1" x14ac:dyDescent="0.15">
      <c r="A6" s="14" t="s">
        <v>2</v>
      </c>
      <c r="B6" s="9">
        <f>B5*365</f>
        <v>1277500</v>
      </c>
      <c r="C6" s="27">
        <f>C5*365</f>
        <v>1277500</v>
      </c>
      <c r="D6" s="33" t="s">
        <v>25</v>
      </c>
      <c r="E6" s="31"/>
    </row>
    <row r="7" spans="1:7" ht="26.25" customHeight="1" thickBot="1" x14ac:dyDescent="0.2">
      <c r="A7" s="14" t="s">
        <v>3</v>
      </c>
      <c r="B7" s="16">
        <f>VLOOKUP(B4,労災保険料率!$B$2:$C$10,2,FALSE)</f>
        <v>9.4999999999999998E-3</v>
      </c>
      <c r="C7" s="28">
        <v>3.0000000000000001E-3</v>
      </c>
      <c r="D7" s="33" t="s">
        <v>26</v>
      </c>
      <c r="E7" s="31"/>
    </row>
    <row r="8" spans="1:7" ht="26.25" customHeight="1" thickBot="1" x14ac:dyDescent="0.2">
      <c r="A8" s="15" t="s">
        <v>5</v>
      </c>
      <c r="B8" s="17">
        <f>ROUNDDOWN(B6*B7,0)</f>
        <v>12136</v>
      </c>
      <c r="C8" s="17">
        <f>ROUNDDOWN(C6*C7,0)</f>
        <v>3832</v>
      </c>
      <c r="D8" s="33" t="s">
        <v>15</v>
      </c>
      <c r="E8" s="31"/>
    </row>
    <row r="9" spans="1:7" x14ac:dyDescent="0.15">
      <c r="C9" s="19" t="s">
        <v>55</v>
      </c>
    </row>
    <row r="11" spans="1:7" x14ac:dyDescent="0.15">
      <c r="B11" s="41" t="s">
        <v>54</v>
      </c>
    </row>
    <row r="13" spans="1:7" x14ac:dyDescent="0.15">
      <c r="B13" s="1" t="s">
        <v>29</v>
      </c>
    </row>
    <row r="14" spans="1:7" x14ac:dyDescent="0.15">
      <c r="B14" s="1" t="s">
        <v>30</v>
      </c>
    </row>
    <row r="15" spans="1:7" x14ac:dyDescent="0.15">
      <c r="B15" s="1" t="s">
        <v>31</v>
      </c>
    </row>
    <row r="18" spans="1:5" ht="19.5" x14ac:dyDescent="0.15">
      <c r="A18" s="20" t="s">
        <v>33</v>
      </c>
    </row>
    <row r="20" spans="1:5" x14ac:dyDescent="0.15">
      <c r="A20" s="40" t="s">
        <v>48</v>
      </c>
      <c r="B20" s="1" t="s">
        <v>37</v>
      </c>
      <c r="D20" s="12" t="s">
        <v>35</v>
      </c>
    </row>
    <row r="21" spans="1:5" ht="24.75" x14ac:dyDescent="0.15">
      <c r="A21" s="21" t="s">
        <v>34</v>
      </c>
      <c r="B21" s="12" t="s">
        <v>38</v>
      </c>
      <c r="C21" s="12" t="s">
        <v>47</v>
      </c>
      <c r="D21" s="22" t="s">
        <v>36</v>
      </c>
      <c r="E21" s="23" t="s">
        <v>50</v>
      </c>
    </row>
    <row r="22" spans="1:5" x14ac:dyDescent="0.15">
      <c r="A22" s="1">
        <v>4</v>
      </c>
      <c r="B22" s="23" t="s">
        <v>39</v>
      </c>
      <c r="C22" s="23" t="s">
        <v>40</v>
      </c>
      <c r="D22" s="38">
        <v>75000</v>
      </c>
      <c r="E22" s="23" t="s">
        <v>41</v>
      </c>
    </row>
    <row r="23" spans="1:5" x14ac:dyDescent="0.15">
      <c r="A23" s="1">
        <v>5</v>
      </c>
      <c r="B23" s="23" t="s">
        <v>39</v>
      </c>
      <c r="C23" s="23" t="s">
        <v>40</v>
      </c>
      <c r="D23" s="38">
        <v>75000</v>
      </c>
      <c r="E23" s="23" t="s">
        <v>41</v>
      </c>
    </row>
    <row r="24" spans="1:5" x14ac:dyDescent="0.15">
      <c r="A24" s="1">
        <v>6</v>
      </c>
      <c r="B24" s="23" t="s">
        <v>39</v>
      </c>
      <c r="C24" s="23" t="s">
        <v>40</v>
      </c>
      <c r="D24" s="38">
        <v>75000</v>
      </c>
      <c r="E24" s="23" t="s">
        <v>41</v>
      </c>
    </row>
    <row r="25" spans="1:5" x14ac:dyDescent="0.15">
      <c r="A25" s="1">
        <v>7</v>
      </c>
      <c r="B25" s="23" t="s">
        <v>39</v>
      </c>
      <c r="C25" s="23" t="s">
        <v>40</v>
      </c>
      <c r="D25" s="38">
        <v>75000</v>
      </c>
      <c r="E25" s="23" t="s">
        <v>41</v>
      </c>
    </row>
    <row r="26" spans="1:5" x14ac:dyDescent="0.15">
      <c r="A26" s="1">
        <v>8</v>
      </c>
      <c r="B26" s="23" t="s">
        <v>39</v>
      </c>
      <c r="C26" s="23" t="s">
        <v>40</v>
      </c>
      <c r="D26" s="38">
        <v>75000</v>
      </c>
      <c r="E26" s="23" t="s">
        <v>41</v>
      </c>
    </row>
    <row r="27" spans="1:5" x14ac:dyDescent="0.15">
      <c r="A27" s="1">
        <v>9</v>
      </c>
      <c r="B27" s="23" t="s">
        <v>39</v>
      </c>
      <c r="C27" s="23" t="s">
        <v>40</v>
      </c>
      <c r="D27" s="38">
        <v>75000</v>
      </c>
      <c r="E27" s="23" t="s">
        <v>41</v>
      </c>
    </row>
    <row r="28" spans="1:5" x14ac:dyDescent="0.15">
      <c r="A28" s="1">
        <v>10</v>
      </c>
      <c r="B28" s="23" t="s">
        <v>39</v>
      </c>
      <c r="C28" s="23" t="s">
        <v>40</v>
      </c>
      <c r="D28" s="38">
        <v>75000</v>
      </c>
      <c r="E28" s="23" t="s">
        <v>41</v>
      </c>
    </row>
    <row r="29" spans="1:5" x14ac:dyDescent="0.15">
      <c r="A29" s="1">
        <v>11</v>
      </c>
      <c r="B29" s="23" t="s">
        <v>39</v>
      </c>
      <c r="C29" s="23" t="s">
        <v>40</v>
      </c>
      <c r="D29" s="38">
        <v>75000</v>
      </c>
      <c r="E29" s="23" t="s">
        <v>41</v>
      </c>
    </row>
    <row r="30" spans="1:5" x14ac:dyDescent="0.15">
      <c r="A30" s="1">
        <v>12</v>
      </c>
      <c r="B30" s="23" t="s">
        <v>39</v>
      </c>
      <c r="C30" s="23" t="s">
        <v>40</v>
      </c>
      <c r="D30" s="38">
        <v>75000</v>
      </c>
      <c r="E30" s="23" t="s">
        <v>41</v>
      </c>
    </row>
    <row r="31" spans="1:5" x14ac:dyDescent="0.15">
      <c r="A31" s="1">
        <v>1</v>
      </c>
      <c r="B31" s="23" t="s">
        <v>51</v>
      </c>
      <c r="C31" s="23" t="s">
        <v>40</v>
      </c>
      <c r="D31" s="38">
        <v>600000</v>
      </c>
      <c r="E31" s="23" t="s">
        <v>49</v>
      </c>
    </row>
    <row r="32" spans="1:5" x14ac:dyDescent="0.15">
      <c r="A32" s="1">
        <v>2</v>
      </c>
      <c r="B32" s="23" t="s">
        <v>51</v>
      </c>
      <c r="C32" s="23" t="s">
        <v>40</v>
      </c>
      <c r="D32" s="38">
        <v>600000</v>
      </c>
      <c r="E32" s="23" t="s">
        <v>49</v>
      </c>
    </row>
    <row r="33" spans="1:5" ht="16.5" thickBot="1" x14ac:dyDescent="0.2">
      <c r="A33" s="1">
        <v>3</v>
      </c>
      <c r="B33" s="35" t="s">
        <v>39</v>
      </c>
      <c r="C33" s="35" t="s">
        <v>40</v>
      </c>
      <c r="D33" s="39">
        <v>75000</v>
      </c>
      <c r="E33" s="35" t="s">
        <v>41</v>
      </c>
    </row>
    <row r="34" spans="1:5" x14ac:dyDescent="0.15">
      <c r="C34" s="21" t="s">
        <v>42</v>
      </c>
      <c r="D34" s="34">
        <f>SUM(D22:D33)</f>
        <v>1950000</v>
      </c>
    </row>
    <row r="35" spans="1:5" x14ac:dyDescent="0.15">
      <c r="C35" s="36" t="s">
        <v>43</v>
      </c>
      <c r="D35" s="34">
        <f>ROUNDDOWN(D34,-3)</f>
        <v>1950000</v>
      </c>
      <c r="E35" s="23" t="s">
        <v>44</v>
      </c>
    </row>
    <row r="36" spans="1:5" ht="6" customHeight="1" x14ac:dyDescent="0.15"/>
    <row r="37" spans="1:5" x14ac:dyDescent="0.15">
      <c r="C37" s="21" t="s">
        <v>3</v>
      </c>
      <c r="D37" s="1">
        <v>3.0000000000000001E-3</v>
      </c>
    </row>
    <row r="38" spans="1:5" ht="6.75" customHeight="1" thickBot="1" x14ac:dyDescent="0.2"/>
    <row r="39" spans="1:5" ht="16.5" thickBot="1" x14ac:dyDescent="0.2">
      <c r="C39" s="21" t="s">
        <v>45</v>
      </c>
      <c r="D39" s="37">
        <f>D35*D37</f>
        <v>5850</v>
      </c>
      <c r="E39" s="1" t="s">
        <v>46</v>
      </c>
    </row>
  </sheetData>
  <mergeCells count="6">
    <mergeCell ref="D3:E3"/>
    <mergeCell ref="D4:E4"/>
    <mergeCell ref="D5:E5"/>
    <mergeCell ref="D6:E6"/>
    <mergeCell ref="D7:E7"/>
    <mergeCell ref="D8:E8"/>
  </mergeCells>
  <phoneticPr fontId="2"/>
  <pageMargins left="0.7" right="0.7" top="0.75" bottom="0.75" header="0.3" footer="0.3"/>
  <pageSetup paperSize="9" scale="97"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50EF-C77D-4E4D-BBAF-9CB93979B272}">
  <dimension ref="A1:B20"/>
  <sheetViews>
    <sheetView workbookViewId="0">
      <selection activeCell="E18" sqref="E18:E19"/>
    </sheetView>
  </sheetViews>
  <sheetFormatPr defaultRowHeight="15.75" x14ac:dyDescent="0.15"/>
  <cols>
    <col min="1" max="1" width="13.25" style="2" bestFit="1" customWidth="1"/>
    <col min="2" max="2" width="17.5" style="2" bestFit="1" customWidth="1"/>
    <col min="3" max="16384" width="9" style="2"/>
  </cols>
  <sheetData>
    <row r="1" spans="1:2" x14ac:dyDescent="0.15">
      <c r="A1" s="4" t="s">
        <v>1</v>
      </c>
      <c r="B1" s="4" t="s">
        <v>6</v>
      </c>
    </row>
    <row r="2" spans="1:2" x14ac:dyDescent="0.15">
      <c r="A2" s="5" t="s">
        <v>7</v>
      </c>
      <c r="B2" s="5" t="s">
        <v>8</v>
      </c>
    </row>
    <row r="3" spans="1:2" x14ac:dyDescent="0.15">
      <c r="A3" s="3">
        <v>25000</v>
      </c>
      <c r="B3" s="3">
        <f>A3*365</f>
        <v>9125000</v>
      </c>
    </row>
    <row r="4" spans="1:2" x14ac:dyDescent="0.15">
      <c r="A4" s="3">
        <v>24000</v>
      </c>
      <c r="B4" s="3">
        <f t="shared" ref="B4:B18" si="0">A4*365</f>
        <v>8760000</v>
      </c>
    </row>
    <row r="5" spans="1:2" x14ac:dyDescent="0.15">
      <c r="A5" s="3">
        <v>22000</v>
      </c>
      <c r="B5" s="3">
        <f t="shared" si="0"/>
        <v>8030000</v>
      </c>
    </row>
    <row r="6" spans="1:2" x14ac:dyDescent="0.15">
      <c r="A6" s="3">
        <v>20000</v>
      </c>
      <c r="B6" s="3">
        <f t="shared" si="0"/>
        <v>7300000</v>
      </c>
    </row>
    <row r="7" spans="1:2" x14ac:dyDescent="0.15">
      <c r="A7" s="3">
        <v>18000</v>
      </c>
      <c r="B7" s="3">
        <f t="shared" si="0"/>
        <v>6570000</v>
      </c>
    </row>
    <row r="8" spans="1:2" x14ac:dyDescent="0.15">
      <c r="A8" s="3">
        <v>16000</v>
      </c>
      <c r="B8" s="3">
        <f t="shared" si="0"/>
        <v>5840000</v>
      </c>
    </row>
    <row r="9" spans="1:2" x14ac:dyDescent="0.15">
      <c r="A9" s="3">
        <v>14000</v>
      </c>
      <c r="B9" s="3">
        <f t="shared" si="0"/>
        <v>5110000</v>
      </c>
    </row>
    <row r="10" spans="1:2" x14ac:dyDescent="0.15">
      <c r="A10" s="3">
        <v>12000</v>
      </c>
      <c r="B10" s="3">
        <f t="shared" si="0"/>
        <v>4380000</v>
      </c>
    </row>
    <row r="11" spans="1:2" x14ac:dyDescent="0.15">
      <c r="A11" s="3">
        <v>10000</v>
      </c>
      <c r="B11" s="3">
        <f t="shared" si="0"/>
        <v>3650000</v>
      </c>
    </row>
    <row r="12" spans="1:2" x14ac:dyDescent="0.15">
      <c r="A12" s="3">
        <v>9000</v>
      </c>
      <c r="B12" s="3">
        <f t="shared" si="0"/>
        <v>3285000</v>
      </c>
    </row>
    <row r="13" spans="1:2" x14ac:dyDescent="0.15">
      <c r="A13" s="3">
        <v>8000</v>
      </c>
      <c r="B13" s="3">
        <f t="shared" si="0"/>
        <v>2920000</v>
      </c>
    </row>
    <row r="14" spans="1:2" x14ac:dyDescent="0.15">
      <c r="A14" s="3">
        <v>7000</v>
      </c>
      <c r="B14" s="3">
        <f t="shared" si="0"/>
        <v>2555000</v>
      </c>
    </row>
    <row r="15" spans="1:2" x14ac:dyDescent="0.15">
      <c r="A15" s="3">
        <v>6000</v>
      </c>
      <c r="B15" s="3">
        <f t="shared" si="0"/>
        <v>2190000</v>
      </c>
    </row>
    <row r="16" spans="1:2" x14ac:dyDescent="0.15">
      <c r="A16" s="3">
        <v>5000</v>
      </c>
      <c r="B16" s="3">
        <f t="shared" si="0"/>
        <v>1825000</v>
      </c>
    </row>
    <row r="17" spans="1:2" x14ac:dyDescent="0.15">
      <c r="A17" s="3">
        <v>4000</v>
      </c>
      <c r="B17" s="3">
        <f t="shared" si="0"/>
        <v>1460000</v>
      </c>
    </row>
    <row r="18" spans="1:2" x14ac:dyDescent="0.15">
      <c r="A18" s="3">
        <v>3500</v>
      </c>
      <c r="B18" s="3">
        <f t="shared" si="0"/>
        <v>1277500</v>
      </c>
    </row>
    <row r="20" spans="1:2" x14ac:dyDescent="0.15">
      <c r="A20" s="18" t="s">
        <v>32</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98B3-64E6-4841-9317-5E8A5FD26B12}">
  <dimension ref="A1:D15"/>
  <sheetViews>
    <sheetView workbookViewId="0">
      <selection activeCell="J17" sqref="J17"/>
    </sheetView>
  </sheetViews>
  <sheetFormatPr defaultRowHeight="15.75" x14ac:dyDescent="0.15"/>
  <cols>
    <col min="1" max="2" width="9" style="1"/>
    <col min="3" max="4" width="12.625" style="1" customWidth="1"/>
    <col min="5" max="16384" width="9" style="1"/>
  </cols>
  <sheetData>
    <row r="1" spans="1:4" x14ac:dyDescent="0.15">
      <c r="C1" s="12" t="s">
        <v>24</v>
      </c>
      <c r="D1" s="12" t="s">
        <v>23</v>
      </c>
    </row>
    <row r="2" spans="1:4" x14ac:dyDescent="0.15">
      <c r="A2" s="1" t="s">
        <v>9</v>
      </c>
      <c r="B2" s="1">
        <v>31</v>
      </c>
      <c r="C2" s="6">
        <v>3.4000000000000002E-2</v>
      </c>
      <c r="D2" s="11" t="s">
        <v>22</v>
      </c>
    </row>
    <row r="3" spans="1:4" x14ac:dyDescent="0.15">
      <c r="B3" s="1">
        <v>32</v>
      </c>
      <c r="C3" s="6">
        <v>1.0999999999999999E-2</v>
      </c>
      <c r="D3" s="11" t="s">
        <v>21</v>
      </c>
    </row>
    <row r="4" spans="1:4" x14ac:dyDescent="0.15">
      <c r="B4" s="1">
        <v>33</v>
      </c>
      <c r="C4" s="6">
        <v>8.9999999999999993E-3</v>
      </c>
      <c r="D4" s="11" t="s">
        <v>20</v>
      </c>
    </row>
    <row r="5" spans="1:4" x14ac:dyDescent="0.15">
      <c r="B5" s="1">
        <v>34</v>
      </c>
      <c r="C5" s="6">
        <v>8.9999999999999993E-3</v>
      </c>
      <c r="D5" s="11" t="s">
        <v>20</v>
      </c>
    </row>
    <row r="6" spans="1:4" x14ac:dyDescent="0.15">
      <c r="B6" s="1">
        <v>35</v>
      </c>
      <c r="C6" s="6">
        <v>9.4999999999999998E-3</v>
      </c>
      <c r="D6" s="11" t="s">
        <v>12</v>
      </c>
    </row>
    <row r="7" spans="1:4" x14ac:dyDescent="0.15">
      <c r="B7" s="1">
        <v>36</v>
      </c>
      <c r="C7" s="6">
        <v>6.0000000000000001E-3</v>
      </c>
      <c r="D7" s="11" t="s">
        <v>19</v>
      </c>
    </row>
    <row r="8" spans="1:4" x14ac:dyDescent="0.15">
      <c r="B8" s="1">
        <v>37</v>
      </c>
      <c r="C8" s="6">
        <v>1.4999999999999999E-2</v>
      </c>
      <c r="D8" s="11" t="s">
        <v>18</v>
      </c>
    </row>
    <row r="9" spans="1:4" x14ac:dyDescent="0.15">
      <c r="B9" s="1">
        <v>38</v>
      </c>
      <c r="C9" s="6">
        <v>1.2E-2</v>
      </c>
      <c r="D9" s="11" t="s">
        <v>17</v>
      </c>
    </row>
    <row r="10" spans="1:4" x14ac:dyDescent="0.15">
      <c r="A10" s="1" t="s">
        <v>10</v>
      </c>
      <c r="B10" s="1">
        <v>94</v>
      </c>
      <c r="C10" s="6">
        <v>3.0000000000000001E-3</v>
      </c>
      <c r="D10" s="11" t="s">
        <v>11</v>
      </c>
    </row>
    <row r="12" spans="1:4" x14ac:dyDescent="0.15">
      <c r="D12" s="1" t="s">
        <v>16</v>
      </c>
    </row>
    <row r="15" spans="1:4" x14ac:dyDescent="0.15">
      <c r="A15" s="19" t="s">
        <v>32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シミュレーション表</vt:lpstr>
      <vt:lpstr>保険料算定基礎額</vt:lpstr>
      <vt:lpstr>労災保険料率</vt:lpstr>
      <vt:lpstr>シミュレーション表!Print_Area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2026-02-27T00:40:40Z</dcterms:created>
  <dcterms:modified xsi:type="dcterms:W3CDTF">2026-03-11T08:14:38Z</dcterms:modified>
</cp:coreProperties>
</file>